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25" i="1"/>
  <c r="P11"/>
  <c r="N20"/>
  <c r="N16"/>
  <c r="N15"/>
  <c r="N14"/>
  <c r="N22"/>
  <c r="N17"/>
  <c r="N21"/>
  <c r="N19"/>
  <c r="N9"/>
  <c r="N8"/>
  <c r="N7"/>
  <c r="N4"/>
  <c r="N6"/>
  <c r="N18"/>
  <c r="Q8"/>
  <c r="N27" l="1"/>
</calcChain>
</file>

<file path=xl/sharedStrings.xml><?xml version="1.0" encoding="utf-8"?>
<sst xmlns="http://schemas.openxmlformats.org/spreadsheetml/2006/main" count="100" uniqueCount="31">
  <si>
    <t>Зарплата +отчисления от ФОТ</t>
  </si>
  <si>
    <t>Амортизация</t>
  </si>
  <si>
    <t>Услуги паспортного стола</t>
  </si>
  <si>
    <t>Касса</t>
  </si>
  <si>
    <t>Расчетно-кассовое обслуживание</t>
  </si>
  <si>
    <t>Связь</t>
  </si>
  <si>
    <t>Материалы</t>
  </si>
  <si>
    <t>Обслуживание лифтов</t>
  </si>
  <si>
    <t>Лифт-Эксперт (экспертиза тех.состояния)</t>
  </si>
  <si>
    <t>Обслуживание газопровода</t>
  </si>
  <si>
    <t>Вывоз ТБО</t>
  </si>
  <si>
    <t>Вывоз КГМ</t>
  </si>
  <si>
    <t>АСКУЭ</t>
  </si>
  <si>
    <t>Обучение тех.специалистов</t>
  </si>
  <si>
    <t>Обслуживание програм.обеспечения</t>
  </si>
  <si>
    <t>Дезинфекция</t>
  </si>
  <si>
    <t>Проверка вент.каналов</t>
  </si>
  <si>
    <t>Песко-соляная смесь</t>
  </si>
  <si>
    <t>Аренда офиса</t>
  </si>
  <si>
    <t>Ремонт межпанельных швов</t>
  </si>
  <si>
    <t xml:space="preserve"> </t>
  </si>
  <si>
    <t>Итого за 2014г.</t>
  </si>
  <si>
    <t xml:space="preserve">  </t>
  </si>
  <si>
    <t>общая задолженость на31.12.2014г</t>
  </si>
  <si>
    <t xml:space="preserve"> Теперика 13</t>
  </si>
  <si>
    <t>Поверка счетчиков</t>
  </si>
  <si>
    <t>Подписка</t>
  </si>
  <si>
    <t>Утилизация ламп</t>
  </si>
  <si>
    <t>всего изрвсходовано</t>
  </si>
  <si>
    <t>дебит/кредит</t>
  </si>
  <si>
    <t>начисление за содержание и тек.ремонт жилья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</si>
</sst>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7" fontId="1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  <xf numFmtId="2" fontId="1" fillId="0" borderId="0" xfId="0" applyNumberFormat="1" applyFont="1"/>
    <xf numFmtId="0" fontId="3" fillId="0" borderId="0" xfId="0" applyFont="1"/>
    <xf numFmtId="164" fontId="3" fillId="0" borderId="0" xfId="0" applyNumberFormat="1" applyFont="1"/>
    <xf numFmtId="164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164" fontId="6" fillId="0" borderId="0" xfId="0" applyNumberFormat="1" applyFont="1"/>
    <xf numFmtId="0" fontId="2" fillId="0" borderId="0" xfId="0" applyFont="1"/>
    <xf numFmtId="164" fontId="7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5"/>
  <sheetViews>
    <sheetView tabSelected="1" topLeftCell="I16" workbookViewId="0">
      <selection activeCell="N39" sqref="N39"/>
    </sheetView>
  </sheetViews>
  <sheetFormatPr defaultRowHeight="15"/>
  <cols>
    <col min="1" max="1" width="39.42578125" customWidth="1"/>
    <col min="2" max="7" width="14" bestFit="1" customWidth="1"/>
    <col min="8" max="8" width="13.5703125" customWidth="1"/>
    <col min="9" max="12" width="14" bestFit="1" customWidth="1"/>
    <col min="13" max="13" width="14" customWidth="1"/>
    <col min="14" max="14" width="14.5703125" style="2" customWidth="1"/>
    <col min="15" max="15" width="13" customWidth="1"/>
    <col min="16" max="16" width="12.85546875" customWidth="1"/>
    <col min="17" max="18" width="9.28515625" bestFit="1" customWidth="1"/>
  </cols>
  <sheetData>
    <row r="1" spans="1:18">
      <c r="B1" s="4">
        <v>41640</v>
      </c>
      <c r="C1" s="4">
        <v>41671</v>
      </c>
      <c r="D1" s="4">
        <v>41699</v>
      </c>
      <c r="E1" s="4">
        <v>41730</v>
      </c>
      <c r="F1" s="4">
        <v>41760</v>
      </c>
      <c r="G1" s="4">
        <v>41791</v>
      </c>
      <c r="H1" s="4">
        <v>41821</v>
      </c>
      <c r="I1" s="4">
        <v>41852</v>
      </c>
      <c r="J1" s="4">
        <v>41883</v>
      </c>
      <c r="K1" s="4">
        <v>41913</v>
      </c>
      <c r="L1" s="4">
        <v>41944</v>
      </c>
      <c r="M1" s="4">
        <v>41974</v>
      </c>
      <c r="N1" s="2" t="s">
        <v>21</v>
      </c>
    </row>
    <row r="2" spans="1:18">
      <c r="A2" s="1" t="s">
        <v>24</v>
      </c>
    </row>
    <row r="3" spans="1:18">
      <c r="A3" s="8" t="s">
        <v>30</v>
      </c>
      <c r="B3" s="9">
        <v>103453.42</v>
      </c>
      <c r="C3" s="9">
        <v>103453.42</v>
      </c>
      <c r="D3" s="9">
        <v>103453.42</v>
      </c>
      <c r="E3" s="9">
        <v>103453.42</v>
      </c>
      <c r="F3" s="9">
        <v>103453.42</v>
      </c>
      <c r="G3" s="9">
        <v>103453.42</v>
      </c>
      <c r="H3" s="9">
        <v>103453.42</v>
      </c>
      <c r="I3" s="9">
        <v>105811.16</v>
      </c>
      <c r="J3" s="9">
        <v>105811.16</v>
      </c>
      <c r="K3" s="9">
        <v>105811.16</v>
      </c>
      <c r="L3" s="9">
        <v>105811.16</v>
      </c>
      <c r="M3" s="9">
        <v>105811.16</v>
      </c>
      <c r="N3" s="10">
        <v>1253229.74</v>
      </c>
      <c r="O3" s="3" t="s">
        <v>20</v>
      </c>
      <c r="P3" s="3" t="s">
        <v>20</v>
      </c>
    </row>
    <row r="4" spans="1:18">
      <c r="A4" t="s">
        <v>0</v>
      </c>
      <c r="B4" s="3">
        <v>42173.64</v>
      </c>
      <c r="C4" s="3">
        <v>45836.08</v>
      </c>
      <c r="D4" s="3">
        <v>43737.89</v>
      </c>
      <c r="E4" s="3">
        <v>41420.269999999997</v>
      </c>
      <c r="F4" s="3">
        <v>46277.8</v>
      </c>
      <c r="G4" s="3">
        <v>47723.97</v>
      </c>
      <c r="H4" s="3">
        <v>45072.21</v>
      </c>
      <c r="I4" s="3">
        <v>49333.09</v>
      </c>
      <c r="J4" s="3">
        <v>41228.720000000001</v>
      </c>
      <c r="K4" s="3">
        <v>46015.25</v>
      </c>
      <c r="L4" s="3">
        <v>44604.44</v>
      </c>
      <c r="M4" s="3">
        <v>42926.01</v>
      </c>
      <c r="N4" s="2">
        <f>SUM(B4:M4)</f>
        <v>536349.37</v>
      </c>
      <c r="Q4" t="s">
        <v>20</v>
      </c>
      <c r="R4" t="s">
        <v>20</v>
      </c>
    </row>
    <row r="5" spans="1:18">
      <c r="A5" t="s">
        <v>1</v>
      </c>
      <c r="B5" s="3" t="s">
        <v>20</v>
      </c>
      <c r="C5" s="3" t="s">
        <v>22</v>
      </c>
      <c r="D5" s="3" t="s">
        <v>20</v>
      </c>
      <c r="E5" s="3" t="s">
        <v>20</v>
      </c>
      <c r="F5" s="3" t="s">
        <v>20</v>
      </c>
      <c r="G5" s="3" t="s">
        <v>20</v>
      </c>
      <c r="H5" s="3" t="s">
        <v>20</v>
      </c>
      <c r="I5" s="3" t="s">
        <v>20</v>
      </c>
      <c r="J5" s="3" t="s">
        <v>20</v>
      </c>
      <c r="K5" s="3" t="s">
        <v>20</v>
      </c>
      <c r="L5" s="3" t="s">
        <v>20</v>
      </c>
      <c r="M5" s="3" t="s">
        <v>20</v>
      </c>
      <c r="N5" s="2" t="s">
        <v>20</v>
      </c>
    </row>
    <row r="6" spans="1:18">
      <c r="A6" t="s">
        <v>2</v>
      </c>
      <c r="B6" s="3">
        <v>2911.96</v>
      </c>
      <c r="C6" s="3">
        <v>2911.96</v>
      </c>
      <c r="D6" s="3">
        <v>2911.96</v>
      </c>
      <c r="E6" s="3">
        <v>2911.96</v>
      </c>
      <c r="F6" s="3">
        <v>2911.96</v>
      </c>
      <c r="G6" s="3">
        <v>2938.43</v>
      </c>
      <c r="H6" s="3">
        <v>2937.47</v>
      </c>
      <c r="I6" s="3">
        <v>2937.47</v>
      </c>
      <c r="J6" s="3">
        <v>2937.47</v>
      </c>
      <c r="K6" s="3">
        <v>2937.47</v>
      </c>
      <c r="L6" s="3">
        <v>2950.99</v>
      </c>
      <c r="M6" s="3">
        <v>2937.47</v>
      </c>
      <c r="N6" s="2">
        <f>SUM(B6:M6)</f>
        <v>35136.570000000007</v>
      </c>
    </row>
    <row r="7" spans="1:18">
      <c r="A7" t="s">
        <v>3</v>
      </c>
      <c r="B7" s="3">
        <v>71.209999999999994</v>
      </c>
      <c r="C7" s="3" t="s">
        <v>20</v>
      </c>
      <c r="D7" s="3">
        <v>42.3</v>
      </c>
      <c r="E7" s="3">
        <v>74.03</v>
      </c>
      <c r="F7" s="3" t="s">
        <v>20</v>
      </c>
      <c r="G7" s="3" t="s">
        <v>20</v>
      </c>
      <c r="H7" s="3" t="s">
        <v>20</v>
      </c>
      <c r="I7" s="3" t="s">
        <v>20</v>
      </c>
      <c r="J7" s="3" t="s">
        <v>20</v>
      </c>
      <c r="K7" s="3" t="s">
        <v>20</v>
      </c>
      <c r="L7" s="3" t="s">
        <v>20</v>
      </c>
      <c r="M7" s="3" t="s">
        <v>20</v>
      </c>
      <c r="N7" s="2">
        <f>SUM(B7:M7)</f>
        <v>187.54</v>
      </c>
    </row>
    <row r="8" spans="1:18">
      <c r="A8" t="s">
        <v>4</v>
      </c>
      <c r="B8" s="3">
        <v>8794.7199999999993</v>
      </c>
      <c r="C8" s="3">
        <v>8555.4599999999991</v>
      </c>
      <c r="D8" s="3">
        <v>8166.37</v>
      </c>
      <c r="E8" s="3">
        <v>8446.0300000000007</v>
      </c>
      <c r="F8" s="3">
        <v>8505.8799999999992</v>
      </c>
      <c r="G8" s="3">
        <v>8538.66</v>
      </c>
      <c r="H8" s="3">
        <v>5886.13</v>
      </c>
      <c r="I8" s="3">
        <v>5052.97</v>
      </c>
      <c r="J8" s="3">
        <v>5221.82</v>
      </c>
      <c r="K8" s="3">
        <v>5764.49</v>
      </c>
      <c r="L8" s="3">
        <v>6916.36</v>
      </c>
      <c r="M8" s="3">
        <v>11362.97</v>
      </c>
      <c r="N8" s="2">
        <f>SUM(B8:M8)</f>
        <v>91211.86</v>
      </c>
      <c r="P8">
        <v>500</v>
      </c>
      <c r="Q8">
        <f>P8*4.72/100</f>
        <v>23.6</v>
      </c>
    </row>
    <row r="9" spans="1:18">
      <c r="A9" t="s">
        <v>5</v>
      </c>
      <c r="B9" s="3">
        <v>645.80999999999995</v>
      </c>
      <c r="C9" s="3">
        <v>801.28</v>
      </c>
      <c r="D9" s="3">
        <v>611.98</v>
      </c>
      <c r="E9" s="3">
        <v>644.61</v>
      </c>
      <c r="F9" s="3">
        <v>619.45000000000005</v>
      </c>
      <c r="G9" s="3">
        <v>635.59</v>
      </c>
      <c r="H9" s="3">
        <v>702.46</v>
      </c>
      <c r="I9" s="3">
        <v>636.48</v>
      </c>
      <c r="J9" s="3">
        <v>653.23</v>
      </c>
      <c r="K9" s="3">
        <v>675.09</v>
      </c>
      <c r="L9" s="3">
        <v>672.93</v>
      </c>
      <c r="M9" s="3">
        <v>779.17</v>
      </c>
      <c r="N9" s="2">
        <f>SUM(B9:M9)</f>
        <v>8078.08</v>
      </c>
    </row>
    <row r="10" spans="1:18">
      <c r="A10" t="s">
        <v>6</v>
      </c>
      <c r="B10" s="3">
        <v>437.43</v>
      </c>
      <c r="C10" s="3">
        <v>3286.71</v>
      </c>
      <c r="D10" s="3">
        <v>258.8</v>
      </c>
      <c r="E10" s="3">
        <v>3902.76</v>
      </c>
      <c r="F10" s="3">
        <v>9630.8700000000008</v>
      </c>
      <c r="G10" s="3">
        <v>2097.6999999999998</v>
      </c>
      <c r="H10" s="3">
        <v>2566.7800000000002</v>
      </c>
      <c r="I10" s="3">
        <v>202.56</v>
      </c>
      <c r="J10" s="3">
        <v>521.20000000000005</v>
      </c>
      <c r="K10" s="3">
        <v>2511.8200000000002</v>
      </c>
      <c r="L10" s="3">
        <v>1137.3</v>
      </c>
      <c r="M10" s="3">
        <v>3595.9</v>
      </c>
      <c r="N10" s="2">
        <v>30149.81</v>
      </c>
      <c r="O10" s="3" t="s">
        <v>20</v>
      </c>
    </row>
    <row r="11" spans="1:18">
      <c r="A11" t="s">
        <v>7</v>
      </c>
      <c r="B11" s="3">
        <v>10331.31</v>
      </c>
      <c r="C11" s="3">
        <v>10331.31</v>
      </c>
      <c r="D11" s="3">
        <v>10331.31</v>
      </c>
      <c r="E11" s="3">
        <v>10331.31</v>
      </c>
      <c r="F11" s="3">
        <v>10331.31</v>
      </c>
      <c r="G11" s="3">
        <v>10331.31</v>
      </c>
      <c r="H11" s="3">
        <v>10331.31</v>
      </c>
      <c r="I11" s="3">
        <v>10331.31</v>
      </c>
      <c r="J11" s="3">
        <v>10331.31</v>
      </c>
      <c r="K11" s="3">
        <v>10331.31</v>
      </c>
      <c r="L11" s="3">
        <v>10331.31</v>
      </c>
      <c r="M11" s="3">
        <v>10331.31</v>
      </c>
      <c r="N11" s="2">
        <v>123975.72</v>
      </c>
      <c r="O11" s="3" t="s">
        <v>20</v>
      </c>
      <c r="P11" s="3">
        <f>SUM(B11:N11)</f>
        <v>247951.44</v>
      </c>
    </row>
    <row r="12" spans="1:18">
      <c r="A12" t="s">
        <v>8</v>
      </c>
      <c r="B12" s="3"/>
      <c r="C12" s="3" t="s">
        <v>20</v>
      </c>
      <c r="D12" s="3"/>
      <c r="E12" s="3" t="s">
        <v>20</v>
      </c>
      <c r="F12" s="3"/>
      <c r="G12" s="3"/>
      <c r="H12" s="3"/>
      <c r="I12" s="3"/>
      <c r="J12" s="3"/>
      <c r="K12" s="3"/>
      <c r="L12" s="3" t="s">
        <v>20</v>
      </c>
      <c r="M12" s="3">
        <v>12831</v>
      </c>
      <c r="N12" s="2">
        <v>12831</v>
      </c>
      <c r="O12" s="3" t="s">
        <v>20</v>
      </c>
    </row>
    <row r="13" spans="1:18">
      <c r="A13" t="s">
        <v>9</v>
      </c>
      <c r="B13" s="3"/>
      <c r="C13" s="3"/>
      <c r="D13" s="3">
        <v>280.86</v>
      </c>
      <c r="E13" s="3" t="s">
        <v>20</v>
      </c>
      <c r="F13" s="3">
        <v>280.86</v>
      </c>
      <c r="G13" s="3" t="s">
        <v>20</v>
      </c>
      <c r="H13" s="3" t="s">
        <v>20</v>
      </c>
      <c r="I13" s="3">
        <v>280.86</v>
      </c>
      <c r="J13" s="3"/>
      <c r="K13" s="3">
        <v>9730.81</v>
      </c>
      <c r="L13" s="3">
        <v>280.86</v>
      </c>
      <c r="M13" s="3"/>
      <c r="N13" s="2">
        <v>10854.25</v>
      </c>
      <c r="O13" s="3" t="s">
        <v>20</v>
      </c>
    </row>
    <row r="14" spans="1:18">
      <c r="A14" t="s">
        <v>10</v>
      </c>
      <c r="B14" s="3">
        <v>1733.66</v>
      </c>
      <c r="C14" s="3">
        <v>1733.66</v>
      </c>
      <c r="D14" s="3">
        <v>1733.66</v>
      </c>
      <c r="E14" s="3">
        <v>1733.66</v>
      </c>
      <c r="F14" s="3">
        <v>1733.66</v>
      </c>
      <c r="G14" s="3">
        <v>1733.66</v>
      </c>
      <c r="H14" s="3">
        <v>1733.66</v>
      </c>
      <c r="I14" s="3">
        <v>1733.66</v>
      </c>
      <c r="J14" s="3">
        <v>1733.66</v>
      </c>
      <c r="K14" s="3">
        <v>1733.66</v>
      </c>
      <c r="L14" s="3">
        <v>1733.66</v>
      </c>
      <c r="M14" s="3">
        <v>1733.66</v>
      </c>
      <c r="N14" s="2">
        <f>M14+L14+K14+J14+I14+H14+G14+F14+E14+D14+C14+B14</f>
        <v>20803.920000000002</v>
      </c>
      <c r="O14" s="3" t="s">
        <v>20</v>
      </c>
    </row>
    <row r="15" spans="1:18">
      <c r="A15" t="s">
        <v>11</v>
      </c>
      <c r="B15" s="3">
        <v>14907.64</v>
      </c>
      <c r="C15" s="3">
        <v>14907.64</v>
      </c>
      <c r="D15" s="3">
        <v>14907.64</v>
      </c>
      <c r="E15" s="3">
        <v>14907.64</v>
      </c>
      <c r="F15" s="3">
        <v>14907.64</v>
      </c>
      <c r="G15" s="3">
        <v>14907.64</v>
      </c>
      <c r="H15" s="3">
        <v>14907.64</v>
      </c>
      <c r="I15" s="3">
        <v>17265.38</v>
      </c>
      <c r="J15" s="3">
        <v>17265.38</v>
      </c>
      <c r="K15" s="3">
        <v>17265.38</v>
      </c>
      <c r="L15" s="3">
        <v>17265.38</v>
      </c>
      <c r="M15" s="3">
        <v>17265.38</v>
      </c>
      <c r="N15" s="2">
        <f>M15+L15+K15+J15+I15+H15+G15+F15+E15+D15+C15+B15</f>
        <v>190680.38000000006</v>
      </c>
      <c r="O15" s="3" t="s">
        <v>20</v>
      </c>
    </row>
    <row r="16" spans="1:18">
      <c r="A16" t="s">
        <v>18</v>
      </c>
      <c r="B16" s="3">
        <v>2715.08</v>
      </c>
      <c r="C16" s="3" t="s">
        <v>20</v>
      </c>
      <c r="D16" s="3" t="s">
        <v>20</v>
      </c>
      <c r="E16" s="3" t="s">
        <v>20</v>
      </c>
      <c r="F16" s="3" t="s">
        <v>20</v>
      </c>
      <c r="G16" s="3" t="s">
        <v>20</v>
      </c>
      <c r="H16" s="3" t="s">
        <v>20</v>
      </c>
      <c r="I16" s="3" t="s">
        <v>20</v>
      </c>
      <c r="J16" s="3" t="s">
        <v>20</v>
      </c>
      <c r="K16" s="3" t="s">
        <v>20</v>
      </c>
      <c r="L16" s="3" t="s">
        <v>20</v>
      </c>
      <c r="M16" s="3" t="s">
        <v>20</v>
      </c>
      <c r="N16" s="2">
        <f>B16</f>
        <v>2715.08</v>
      </c>
    </row>
    <row r="17" spans="1:14">
      <c r="A17" t="s">
        <v>12</v>
      </c>
      <c r="B17" s="3">
        <v>247.29</v>
      </c>
      <c r="C17" s="3">
        <v>247.29</v>
      </c>
      <c r="D17" s="3">
        <v>247.29</v>
      </c>
      <c r="E17" s="3">
        <v>247.29</v>
      </c>
      <c r="F17" s="3">
        <v>247.29</v>
      </c>
      <c r="G17" s="3">
        <v>247.29</v>
      </c>
      <c r="H17" s="3">
        <v>247.29</v>
      </c>
      <c r="I17" s="3">
        <v>247.29</v>
      </c>
      <c r="J17" s="3">
        <v>247.29</v>
      </c>
      <c r="K17" s="3">
        <v>247.29</v>
      </c>
      <c r="L17" s="3">
        <v>247.29</v>
      </c>
      <c r="M17" s="3">
        <v>247.29</v>
      </c>
      <c r="N17" s="2">
        <f>SUM(B17:M17)</f>
        <v>2967.48</v>
      </c>
    </row>
    <row r="18" spans="1:14">
      <c r="A18" t="s">
        <v>13</v>
      </c>
      <c r="B18" s="3">
        <v>304.56</v>
      </c>
      <c r="C18" s="3" t="s">
        <v>20</v>
      </c>
      <c r="D18" s="3" t="s">
        <v>20</v>
      </c>
      <c r="E18" s="3">
        <v>578.1</v>
      </c>
      <c r="F18" s="3" t="s">
        <v>20</v>
      </c>
      <c r="G18" s="3">
        <v>119.85</v>
      </c>
      <c r="H18" s="3"/>
      <c r="I18" s="3"/>
      <c r="J18" s="3"/>
      <c r="K18" s="3">
        <v>257.11</v>
      </c>
      <c r="L18" s="3">
        <v>42.3</v>
      </c>
      <c r="M18" s="3" t="s">
        <v>20</v>
      </c>
      <c r="N18" s="2">
        <f>SUM(B18:L18)</f>
        <v>1301.92</v>
      </c>
    </row>
    <row r="19" spans="1:14">
      <c r="A19" t="s">
        <v>14</v>
      </c>
      <c r="B19" s="3">
        <v>183.3</v>
      </c>
      <c r="C19" s="3">
        <v>183.3</v>
      </c>
      <c r="D19" s="3">
        <v>183.3</v>
      </c>
      <c r="E19" s="3">
        <v>183.3</v>
      </c>
      <c r="F19" s="3">
        <v>183.3</v>
      </c>
      <c r="G19" s="3">
        <v>183.3</v>
      </c>
      <c r="H19" s="3">
        <v>183.3</v>
      </c>
      <c r="I19" s="3">
        <v>183.3</v>
      </c>
      <c r="J19" s="3">
        <v>847.2</v>
      </c>
      <c r="K19" s="3">
        <v>285.61</v>
      </c>
      <c r="L19" s="3">
        <v>183.3</v>
      </c>
      <c r="M19" s="3">
        <v>183.3</v>
      </c>
      <c r="N19" s="2">
        <f>SUM(B19:M19)</f>
        <v>2965.8100000000004</v>
      </c>
    </row>
    <row r="20" spans="1:14">
      <c r="A20" t="s">
        <v>15</v>
      </c>
      <c r="B20" s="3">
        <v>339.78</v>
      </c>
      <c r="C20" s="3" t="s">
        <v>20</v>
      </c>
      <c r="D20" s="3">
        <v>339.78</v>
      </c>
      <c r="E20" s="3"/>
      <c r="F20" s="3">
        <v>339.78</v>
      </c>
      <c r="G20" s="3">
        <v>674.8</v>
      </c>
      <c r="H20" s="3">
        <v>339.78</v>
      </c>
      <c r="I20" s="3"/>
      <c r="J20" s="3">
        <v>1070.77</v>
      </c>
      <c r="K20" s="3"/>
      <c r="L20" s="3">
        <v>339.78</v>
      </c>
      <c r="M20" s="3" t="s">
        <v>20</v>
      </c>
      <c r="N20" s="2">
        <f>L20+J20+H20+G20+F20+D20+B20</f>
        <v>3444.4699999999993</v>
      </c>
    </row>
    <row r="21" spans="1:14">
      <c r="A21" t="s">
        <v>25</v>
      </c>
      <c r="B21" s="3" t="s">
        <v>20</v>
      </c>
      <c r="C21" s="3" t="s">
        <v>20</v>
      </c>
      <c r="D21" s="3">
        <v>22</v>
      </c>
      <c r="E21" s="3" t="s">
        <v>20</v>
      </c>
      <c r="F21" s="3">
        <v>733.45</v>
      </c>
      <c r="G21" s="3">
        <v>4448.13</v>
      </c>
      <c r="H21" s="3"/>
      <c r="I21" s="3"/>
      <c r="J21" s="3"/>
      <c r="K21" s="3">
        <v>44.01</v>
      </c>
      <c r="L21" s="3"/>
      <c r="M21" s="3"/>
      <c r="N21" s="2">
        <f>SUM(B21:K21)</f>
        <v>5247.59</v>
      </c>
    </row>
    <row r="22" spans="1:14">
      <c r="A22" t="s">
        <v>16</v>
      </c>
      <c r="B22" s="3"/>
      <c r="C22" s="3"/>
      <c r="D22" s="3"/>
      <c r="E22" s="3" t="s">
        <v>20</v>
      </c>
      <c r="F22" s="3"/>
      <c r="G22" s="3">
        <v>1351.76</v>
      </c>
      <c r="H22" s="3"/>
      <c r="I22" s="3"/>
      <c r="J22" s="3"/>
      <c r="K22" s="3">
        <v>3589.92</v>
      </c>
      <c r="L22" s="3"/>
      <c r="M22" s="3"/>
      <c r="N22" s="2">
        <f>SUM(B22:M22)</f>
        <v>4941.68</v>
      </c>
    </row>
    <row r="23" spans="1:14">
      <c r="A23" t="s">
        <v>26</v>
      </c>
      <c r="B23" s="3"/>
      <c r="C23" s="3"/>
      <c r="D23" s="3"/>
      <c r="E23" s="3" t="s">
        <v>20</v>
      </c>
      <c r="F23" s="3"/>
      <c r="G23" s="3" t="s">
        <v>20</v>
      </c>
      <c r="H23" s="3"/>
      <c r="I23" s="3"/>
      <c r="J23" s="3"/>
      <c r="K23" s="3"/>
      <c r="L23" s="3"/>
      <c r="M23" s="3"/>
      <c r="N23" s="2" t="s">
        <v>20</v>
      </c>
    </row>
    <row r="24" spans="1:14">
      <c r="A24" t="s">
        <v>17</v>
      </c>
      <c r="B24" s="3" t="s">
        <v>20</v>
      </c>
      <c r="C24" s="3"/>
      <c r="D24" s="3"/>
      <c r="E24" s="3"/>
      <c r="F24" s="3"/>
      <c r="G24" s="3"/>
      <c r="H24" s="3"/>
      <c r="I24" s="3"/>
      <c r="J24" s="3"/>
      <c r="K24" s="3" t="s">
        <v>20</v>
      </c>
      <c r="L24" s="3" t="s">
        <v>20</v>
      </c>
      <c r="M24" s="3"/>
    </row>
    <row r="25" spans="1:14">
      <c r="A25" t="s">
        <v>27</v>
      </c>
      <c r="B25" s="3"/>
      <c r="C25" s="3"/>
      <c r="D25" s="3">
        <v>326.70999999999998</v>
      </c>
      <c r="E25" s="3"/>
      <c r="F25" s="3"/>
      <c r="G25" s="3"/>
      <c r="H25" s="3"/>
      <c r="I25" s="3"/>
      <c r="J25" s="3"/>
      <c r="K25" s="3"/>
      <c r="L25" s="3"/>
      <c r="M25" s="3"/>
      <c r="N25" s="2">
        <f>SUM(B25:M25)</f>
        <v>326.70999999999998</v>
      </c>
    </row>
    <row r="26" spans="1:14">
      <c r="A26" t="s">
        <v>19</v>
      </c>
      <c r="B26" s="5" t="s">
        <v>20</v>
      </c>
      <c r="K26" s="5" t="s">
        <v>20</v>
      </c>
      <c r="N26" s="2" t="s">
        <v>20</v>
      </c>
    </row>
    <row r="27" spans="1:14">
      <c r="A27" s="11" t="s">
        <v>28</v>
      </c>
      <c r="B27" s="12"/>
      <c r="C27" s="11"/>
      <c r="D27" s="11"/>
      <c r="E27" s="11"/>
      <c r="F27" s="11"/>
      <c r="G27" s="11"/>
      <c r="H27" s="11"/>
      <c r="I27" s="11"/>
      <c r="J27" s="11"/>
      <c r="K27" s="12"/>
      <c r="L27" s="11"/>
      <c r="M27" s="11"/>
      <c r="N27" s="13">
        <f>SUM(N4:N26)</f>
        <v>1084169.24</v>
      </c>
    </row>
    <row r="28" spans="1:14">
      <c r="A28" t="s">
        <v>29</v>
      </c>
      <c r="B28" s="5"/>
      <c r="K28" s="5"/>
      <c r="N28" s="2">
        <v>169060.5</v>
      </c>
    </row>
    <row r="30" spans="1:14">
      <c r="A30" s="14" t="s">
        <v>23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5">
        <v>527749.61</v>
      </c>
    </row>
    <row r="31" spans="1:14">
      <c r="E31" t="s">
        <v>20</v>
      </c>
      <c r="F31" t="s">
        <v>20</v>
      </c>
      <c r="G31" s="7" t="s">
        <v>20</v>
      </c>
    </row>
    <row r="35" spans="3:4">
      <c r="C35" s="6"/>
      <c r="D35" s="6"/>
    </row>
  </sheetData>
  <pageMargins left="0.7" right="0.7" top="0.75" bottom="0.75" header="0.3" footer="0.3"/>
  <pageSetup paperSize="9" scale="59" orientation="landscape" horizontalDpi="180" verticalDpi="180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2015-05-27T12:24:56Z</dcterms:modified>
</cp:coreProperties>
</file>